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<sst xmlns="http://schemas.openxmlformats.org/spreadsheetml/2006/main" count="416" uniqueCount="156">
  <si>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</si>
  <si>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</si>
  <si>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</si>
  <si>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</si>
  <si>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</si>
  <si>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</si>
  <si>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</si>
  <si>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</si>
  <si>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</si>
  <si>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</si>
  <si>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</si>
  <si>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</si>
  <si>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</si>
  <si>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</si>
  <si>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</si>
  <si>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</si>
  <si>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</si>
  <si>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</si>
  <si>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</si>
  <si>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</si>
  <si>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</si>
  <si>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</si>
  <si>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</si>
  <si>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</si>
  <si>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</si>
  <si>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</si>
  <si>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</si>
  <si>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</si>
  <si>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</si>
  <si>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</si>
  <si>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</si>
  <si>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</si>
  <si>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</si>
  <si>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</si>
  <si>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</si>
  <si>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</si>
  <si>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</si>
  <si>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</si>
  <si>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</si>
  <si>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</si>
  <si>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</si>
  <si>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</si>
  <si>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</si>
  <si>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</si>
  <si>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</si>
  <si>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</si>
  <si>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</si>
  <si>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</si>
  <si>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</si>
  <si>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</si>
  <si>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</si>
  <si>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</si>
  <si>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</si>
  <si>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</si>
  <si>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</si>
  <si>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</si>
  <si>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</si>
  <si>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</si>
  <si>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</si>
  <si>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</si>
  <si>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</si>
  <si>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</si>
  <si>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</si>
  <si>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</si>
  <si>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</si>
  <si>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</si>
  <si>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</si>
  <si>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</si>
  <si>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</si>
  <si>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</si>
  <si>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</si>
  <si>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</si>
  <si>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</si>
  <si>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</si>
  <si>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</si>
  <si>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</si>
  <si>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</si>
  <si>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</si>
  <si>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</si>
  <si>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</si>
  <si>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</si>
  <si>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</si>
  <si>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</si>
  <si>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</si>
  <si>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</si>
  <si>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</si>
  <si>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</si>
  <si>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</si>
  <si>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</si>
  <si>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</si>
  <si>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</si>
  <si>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</si>
  <si>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</si>
  <si>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</si>
  <si>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</si>
  <si>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</si>
  <si>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</si>
  <si>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</si>
  <si>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</si>
  <si>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</si>
  <si>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</si>
  <si>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</si>
  <si>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</si>
  <si>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</si>
  <si>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</si>
  <si>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</si>
  <si>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</si>
  <si>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</si>
  <si>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</si>
  <si>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</si>
  <si>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</si>
  <si>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</si>
  <si>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</si>
  <si>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</si>
  <si>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</si>
  <si>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</si>
  <si>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</si>
  <si>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</si>
  <si>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</si>
  <si>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</si>
  <si>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</si>
  <si>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</si>
  <si>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</si>
  <si>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</si>
  <si>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</si>
  <si>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</si>
  <si>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</si>
  <si>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</si>
  <si>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</si>
  <si>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</si>
  <si>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</si>
  <si>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</si>
  <si>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</si>
  <si>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</si>
  <si>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</si>
  <si>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</si>
  <si>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</si>
  <si>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</si>
  <si>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</si>
  <si>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</si>
  <si>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</si>
  <si>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</si>
  <si>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</si>
  <si>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</si>
  <si>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</si>
  <si>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</si>
  <si>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</si>
  <si>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</si>
  <si>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SLANE</t>
  </si>
  <si>
    <t>LONGJIA</t>
  </si>
  <si>
    <t>FIRST REGISTRATIONS of NEW* MC, TOP 10 BRANDS JUNUARY-JULY 2018</t>
  </si>
  <si>
    <t>FIRST REGISTRATIONS MP, TOP 10 BRANDS JUNUARY-JULY 2018</t>
  </si>
  <si>
    <t>January - July</t>
  </si>
  <si>
    <t>pozostałe marki</t>
  </si>
  <si>
    <t>VESPA</t>
  </si>
  <si>
    <t>JULY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</si>
</sst>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6.3"/>
      <color indexed="8"/>
      <name val="Arial"/>
      <family val="2"/>
    </font>
    <font>
      <sz val="7.1"/>
      <color indexed="8"/>
      <name val="Calibri"/>
      <family val="2"/>
    </font>
    <font>
      <sz val="5.5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6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9250802"/>
        <c:axId val="17712899"/>
      </c:bar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25198364"/>
        <c:axId val="25458685"/>
      </c:bar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0"/>
        <c:auto val="1"/>
        <c:lblOffset val="100"/>
        <c:tickLblSkip val="1"/>
        <c:noMultiLvlLbl val="0"/>
      </c:catAx>
      <c:valAx>
        <c:axId val="254586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235482"/>
        <c:axId val="38119339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7529732"/>
        <c:axId val="658725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47310848"/>
        <c:axId val="23144449"/>
      </c:bar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27978548"/>
        <c:axId val="50480341"/>
      </c:bar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51669886"/>
        <c:axId val="62375791"/>
      </c:bar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auto val="1"/>
        <c:lblOffset val="100"/>
        <c:tickLblSkip val="1"/>
        <c:noMultiLvlLbl val="0"/>
      </c:catAx>
      <c:valAx>
        <c:axId val="62375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4511208"/>
        <c:axId val="19274281"/>
      </c:bar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0"/>
        <c:auto val="1"/>
        <c:lblOffset val="100"/>
        <c:tickLblSkip val="1"/>
        <c:noMultiLvlLbl val="0"/>
      </c:catAx>
      <c:valAx>
        <c:axId val="192742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/>
      <c r="J3" s="3"/>
      <c r="K3" s="3"/>
      <c r="L3" s="3"/>
      <c r="M3" s="7"/>
      <c r="N3" s="4">
        <v>53468</v>
      </c>
      <c r="O3" s="193">
        <v>0.76310906859247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/>
      <c r="J4" s="50"/>
      <c r="K4" s="50"/>
      <c r="L4" s="50"/>
      <c r="M4" s="51"/>
      <c r="N4" s="4">
        <v>16598</v>
      </c>
      <c r="O4" s="193">
        <v>0.23689093140753004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/>
      <c r="J5" s="106"/>
      <c r="K5" s="106"/>
      <c r="L5" s="106"/>
      <c r="M5" s="106"/>
      <c r="N5" s="9">
        <v>70066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>
        <v>-0.09130742049469964</v>
      </c>
      <c r="H6" s="194">
        <v>-0.07528386996422465</v>
      </c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>
        <v>-0.05815997656021099</v>
      </c>
      <c r="H7" s="195">
        <v>-0.03810371329180484</v>
      </c>
      <c r="I7" s="195"/>
      <c r="J7" s="195"/>
      <c r="K7" s="195"/>
      <c r="L7" s="195"/>
      <c r="M7" s="195"/>
      <c r="N7" s="195">
        <v>-0.036853753419385016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155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8363</v>
      </c>
      <c r="C11" s="108">
        <v>7871</v>
      </c>
      <c r="D11" s="196">
        <v>0.06250794054122721</v>
      </c>
      <c r="E11" s="108">
        <v>53468</v>
      </c>
      <c r="F11" s="18">
        <v>50877</v>
      </c>
      <c r="G11" s="196">
        <v>0.050926744894549625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3527</v>
      </c>
      <c r="C12" s="108">
        <v>4490</v>
      </c>
      <c r="D12" s="196">
        <v>-0.21447661469933188</v>
      </c>
      <c r="E12" s="108">
        <v>16598</v>
      </c>
      <c r="F12" s="18">
        <v>21870</v>
      </c>
      <c r="G12" s="196">
        <v>-0.24106081390032008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11890</v>
      </c>
      <c r="C13" s="108">
        <v>12361</v>
      </c>
      <c r="D13" s="196">
        <v>-0.03810371329180484</v>
      </c>
      <c r="E13" s="108">
        <v>70066</v>
      </c>
      <c r="F13" s="108">
        <v>72747</v>
      </c>
      <c r="G13" s="196">
        <v>-0.036853753419385016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/>
      <c r="J3" s="3"/>
      <c r="K3" s="3"/>
      <c r="L3" s="3"/>
      <c r="M3" s="7"/>
      <c r="N3" s="4">
        <v>9961</v>
      </c>
      <c r="O3" s="193">
        <v>0.481207729468599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/>
      <c r="J4" s="50"/>
      <c r="K4" s="50"/>
      <c r="L4" s="50"/>
      <c r="M4" s="51"/>
      <c r="N4" s="4">
        <v>10739</v>
      </c>
      <c r="O4" s="193">
        <v>0.518792270531401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/>
      <c r="J5" s="106"/>
      <c r="K5" s="106"/>
      <c r="L5" s="106"/>
      <c r="M5" s="106"/>
      <c r="N5" s="9">
        <v>20700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>
        <v>-0.006994637444625806</v>
      </c>
      <c r="H6" s="194">
        <v>-0.07114346090631607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>
        <v>-0.18519227090109047</v>
      </c>
      <c r="H7" s="195">
        <v>-0.18533772652388802</v>
      </c>
      <c r="I7" s="195"/>
      <c r="J7" s="195"/>
      <c r="K7" s="195"/>
      <c r="L7" s="195"/>
      <c r="M7" s="195"/>
      <c r="N7" s="195">
        <v>-0.21611693869049875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1629</v>
      </c>
      <c r="C11" s="108">
        <v>1602</v>
      </c>
      <c r="D11" s="196">
        <v>0.016853932584269593</v>
      </c>
      <c r="E11" s="108">
        <v>9961</v>
      </c>
      <c r="F11" s="18">
        <v>10563</v>
      </c>
      <c r="G11" s="196">
        <v>-0.05699138502319412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2327</v>
      </c>
      <c r="C12" s="108">
        <v>3254</v>
      </c>
      <c r="D12" s="196">
        <v>-0.28488014751075597</v>
      </c>
      <c r="E12" s="108">
        <v>10739</v>
      </c>
      <c r="F12" s="18">
        <v>15844</v>
      </c>
      <c r="G12" s="196">
        <v>-0.322203988891694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3956</v>
      </c>
      <c r="C13" s="108">
        <v>4856</v>
      </c>
      <c r="D13" s="196">
        <v>-0.18533772652388802</v>
      </c>
      <c r="E13" s="108">
        <v>20700</v>
      </c>
      <c r="F13" s="108">
        <v>26407</v>
      </c>
      <c r="G13" s="196">
        <v>-0.21611693869049875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/>
      <c r="J9" s="106"/>
      <c r="K9" s="106"/>
      <c r="L9" s="106"/>
      <c r="M9" s="106"/>
      <c r="N9" s="92">
        <v>9961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>
        <v>0.015856777493606034</v>
      </c>
      <c r="H10" s="197">
        <v>0.016853932584269593</v>
      </c>
      <c r="I10" s="197"/>
      <c r="J10" s="197"/>
      <c r="K10" s="197"/>
      <c r="L10" s="197"/>
      <c r="M10" s="197"/>
      <c r="N10" s="197">
        <v>-0.05699138502319412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30" t="s">
        <v>6</v>
      </c>
      <c r="B12" s="222" t="str">
        <f>'R_PTW NEW 2018vs2017'!B9:C9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1629</v>
      </c>
      <c r="C14" s="109">
        <v>1602</v>
      </c>
      <c r="D14" s="198">
        <v>0.016853932584269593</v>
      </c>
      <c r="E14" s="109">
        <v>9961</v>
      </c>
      <c r="F14" s="110">
        <v>10563</v>
      </c>
      <c r="G14" s="198">
        <v>-0.05699138502319412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152</v>
      </c>
      <c r="E3" s="236"/>
      <c r="F3" s="236"/>
      <c r="G3" s="236"/>
      <c r="H3" s="237"/>
      <c r="I3" s="118"/>
      <c r="J3" s="253" t="s">
        <v>60</v>
      </c>
      <c r="K3" s="256" t="s">
        <v>143</v>
      </c>
      <c r="L3" s="235" t="str">
        <f>D3</f>
        <v>January - July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July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144</v>
      </c>
      <c r="O4" s="245" t="s">
        <v>145</v>
      </c>
      <c r="P4" s="245" t="s">
        <v>146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26</v>
      </c>
      <c r="D5" s="167">
        <v>1370</v>
      </c>
      <c r="E5" s="168">
        <v>0.13753639192852124</v>
      </c>
      <c r="F5" s="215">
        <v>1123</v>
      </c>
      <c r="G5" s="169">
        <v>0.10631449398845025</v>
      </c>
      <c r="H5" s="202">
        <v>0.21994657168299203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27</v>
      </c>
      <c r="D6" s="170">
        <v>1133</v>
      </c>
      <c r="E6" s="171">
        <v>0.11374360004015661</v>
      </c>
      <c r="F6" s="172">
        <v>1115</v>
      </c>
      <c r="G6" s="173">
        <v>0.10555713339013538</v>
      </c>
      <c r="H6" s="203">
        <v>0.016143497757847625</v>
      </c>
      <c r="I6" s="128"/>
      <c r="J6" s="129" t="s">
        <v>64</v>
      </c>
      <c r="K6" s="130" t="s">
        <v>28</v>
      </c>
      <c r="L6" s="216">
        <v>934</v>
      </c>
      <c r="M6" s="184">
        <v>894</v>
      </c>
      <c r="N6" s="85">
        <v>0.044742729306487705</v>
      </c>
      <c r="O6" s="127"/>
      <c r="P6" s="127"/>
      <c r="R6" s="129" t="s">
        <v>50</v>
      </c>
      <c r="S6" s="130" t="s">
        <v>26</v>
      </c>
      <c r="T6" s="216">
        <v>533</v>
      </c>
      <c r="U6" s="184">
        <v>339</v>
      </c>
      <c r="V6" s="85">
        <v>0.5722713864306785</v>
      </c>
      <c r="W6" s="127"/>
      <c r="X6" s="127"/>
    </row>
    <row r="7" spans="2:24" ht="15">
      <c r="B7" s="131">
        <v>3</v>
      </c>
      <c r="C7" s="132" t="s">
        <v>0</v>
      </c>
      <c r="D7" s="170">
        <v>1087</v>
      </c>
      <c r="E7" s="171">
        <v>0.10912558980022086</v>
      </c>
      <c r="F7" s="172">
        <v>1088</v>
      </c>
      <c r="G7" s="173">
        <v>0.10300104137082268</v>
      </c>
      <c r="H7" s="203">
        <v>-0.0009191176470588758</v>
      </c>
      <c r="I7" s="128"/>
      <c r="J7" s="135"/>
      <c r="K7" s="136" t="s">
        <v>48</v>
      </c>
      <c r="L7" s="185">
        <v>723</v>
      </c>
      <c r="M7" s="186">
        <v>1685</v>
      </c>
      <c r="N7" s="86">
        <v>-0.570919881305638</v>
      </c>
      <c r="O7" s="134"/>
      <c r="P7" s="134"/>
      <c r="R7" s="135"/>
      <c r="S7" s="136" t="s">
        <v>27</v>
      </c>
      <c r="T7" s="185">
        <v>399</v>
      </c>
      <c r="U7" s="186">
        <v>373</v>
      </c>
      <c r="V7" s="86">
        <v>0.06970509383378021</v>
      </c>
      <c r="W7" s="134"/>
      <c r="X7" s="134"/>
    </row>
    <row r="8" spans="2:24" ht="15">
      <c r="B8" s="131">
        <v>4</v>
      </c>
      <c r="C8" s="132" t="s">
        <v>28</v>
      </c>
      <c r="D8" s="170">
        <v>934</v>
      </c>
      <c r="E8" s="171">
        <v>0.09376568617608674</v>
      </c>
      <c r="F8" s="172">
        <v>895</v>
      </c>
      <c r="G8" s="173">
        <v>0.08472971693647638</v>
      </c>
      <c r="H8" s="203">
        <v>0.043575418994413306</v>
      </c>
      <c r="I8" s="128"/>
      <c r="J8" s="135"/>
      <c r="K8" s="136" t="s">
        <v>26</v>
      </c>
      <c r="L8" s="185">
        <v>561</v>
      </c>
      <c r="M8" s="186">
        <v>418</v>
      </c>
      <c r="N8" s="86">
        <v>0.3421052631578947</v>
      </c>
      <c r="O8" s="134"/>
      <c r="P8" s="134"/>
      <c r="R8" s="135"/>
      <c r="S8" s="136" t="s">
        <v>154</v>
      </c>
      <c r="T8" s="185">
        <v>228</v>
      </c>
      <c r="U8" s="186">
        <v>181</v>
      </c>
      <c r="V8" s="86">
        <v>0.2596685082872927</v>
      </c>
      <c r="W8" s="134"/>
      <c r="X8" s="134"/>
    </row>
    <row r="9" spans="2:24" ht="12.75">
      <c r="B9" s="131">
        <v>5</v>
      </c>
      <c r="C9" s="132" t="s">
        <v>48</v>
      </c>
      <c r="D9" s="170">
        <v>749</v>
      </c>
      <c r="E9" s="171">
        <v>0.07519325368938862</v>
      </c>
      <c r="F9" s="172">
        <v>1721</v>
      </c>
      <c r="G9" s="173">
        <v>0.16292719871248698</v>
      </c>
      <c r="H9" s="203">
        <v>-0.5647879140034864</v>
      </c>
      <c r="I9" s="128"/>
      <c r="J9" s="129"/>
      <c r="K9" s="129" t="s">
        <v>153</v>
      </c>
      <c r="L9" s="137">
        <v>2526</v>
      </c>
      <c r="M9" s="137">
        <v>2773</v>
      </c>
      <c r="N9" s="87">
        <v>-0.08907320591417234</v>
      </c>
      <c r="O9" s="199"/>
      <c r="P9" s="199"/>
      <c r="R9" s="129"/>
      <c r="S9" s="129" t="s">
        <v>153</v>
      </c>
      <c r="T9" s="137">
        <v>962</v>
      </c>
      <c r="U9" s="137">
        <v>1223</v>
      </c>
      <c r="V9" s="87">
        <v>-0.2134096484055601</v>
      </c>
      <c r="W9" s="199"/>
      <c r="X9" s="199"/>
    </row>
    <row r="10" spans="2:24" ht="12.75">
      <c r="B10" s="131">
        <v>6</v>
      </c>
      <c r="C10" s="132" t="s">
        <v>33</v>
      </c>
      <c r="D10" s="170">
        <v>534</v>
      </c>
      <c r="E10" s="171">
        <v>0.05360907539403675</v>
      </c>
      <c r="F10" s="172">
        <v>379</v>
      </c>
      <c r="G10" s="173">
        <v>0.03587995834516709</v>
      </c>
      <c r="H10" s="203">
        <v>0.40897097625329826</v>
      </c>
      <c r="I10" s="128"/>
      <c r="J10" s="138" t="s">
        <v>70</v>
      </c>
      <c r="K10" s="139"/>
      <c r="L10" s="140">
        <v>4744</v>
      </c>
      <c r="M10" s="140">
        <v>5770</v>
      </c>
      <c r="N10" s="142">
        <v>-0.17781629116117847</v>
      </c>
      <c r="O10" s="164">
        <v>0.47625740387511295</v>
      </c>
      <c r="P10" s="164">
        <v>0.5462463315346019</v>
      </c>
      <c r="R10" s="138" t="s">
        <v>79</v>
      </c>
      <c r="S10" s="139"/>
      <c r="T10" s="140">
        <v>2122</v>
      </c>
      <c r="U10" s="140">
        <v>2116</v>
      </c>
      <c r="V10" s="142">
        <v>0.002835538752362865</v>
      </c>
      <c r="W10" s="164">
        <v>0.21303082019877523</v>
      </c>
      <c r="X10" s="164">
        <v>0.20032187825428382</v>
      </c>
    </row>
    <row r="11" spans="2:24" ht="15">
      <c r="B11" s="131">
        <v>7</v>
      </c>
      <c r="C11" s="132" t="s">
        <v>32</v>
      </c>
      <c r="D11" s="170">
        <v>482</v>
      </c>
      <c r="E11" s="171">
        <v>0.04838871599237025</v>
      </c>
      <c r="F11" s="172">
        <v>468</v>
      </c>
      <c r="G11" s="173">
        <v>0.04430559500142005</v>
      </c>
      <c r="H11" s="203">
        <v>0.029914529914529808</v>
      </c>
      <c r="I11" s="128"/>
      <c r="J11" s="129" t="s">
        <v>65</v>
      </c>
      <c r="K11" s="130" t="s">
        <v>27</v>
      </c>
      <c r="L11" s="216">
        <v>60</v>
      </c>
      <c r="M11" s="184">
        <v>63</v>
      </c>
      <c r="N11" s="85">
        <v>-0.04761904761904767</v>
      </c>
      <c r="O11" s="127"/>
      <c r="P11" s="127"/>
      <c r="R11" s="129" t="s">
        <v>51</v>
      </c>
      <c r="S11" s="136" t="s">
        <v>28</v>
      </c>
      <c r="T11" s="216">
        <v>368</v>
      </c>
      <c r="U11" s="184">
        <v>213</v>
      </c>
      <c r="V11" s="85">
        <v>0.727699530516432</v>
      </c>
      <c r="W11" s="127"/>
      <c r="X11" s="127"/>
    </row>
    <row r="12" spans="2:24" ht="15">
      <c r="B12" s="131">
        <v>8</v>
      </c>
      <c r="C12" s="132" t="s">
        <v>29</v>
      </c>
      <c r="D12" s="170">
        <v>408</v>
      </c>
      <c r="E12" s="171">
        <v>0.04095974299769099</v>
      </c>
      <c r="F12" s="172">
        <v>411</v>
      </c>
      <c r="G12" s="173">
        <v>0.03890940073842658</v>
      </c>
      <c r="H12" s="203">
        <v>-0.007299270072992692</v>
      </c>
      <c r="I12" s="128"/>
      <c r="J12" s="135"/>
      <c r="K12" s="136" t="s">
        <v>33</v>
      </c>
      <c r="L12" s="185">
        <v>58</v>
      </c>
      <c r="M12" s="186">
        <v>40</v>
      </c>
      <c r="N12" s="86">
        <v>0.44999999999999996</v>
      </c>
      <c r="O12" s="134"/>
      <c r="P12" s="134"/>
      <c r="R12" s="135"/>
      <c r="S12" s="136" t="s">
        <v>32</v>
      </c>
      <c r="T12" s="185">
        <v>174</v>
      </c>
      <c r="U12" s="186">
        <v>177</v>
      </c>
      <c r="V12" s="86">
        <v>-0.016949152542372836</v>
      </c>
      <c r="W12" s="134"/>
      <c r="X12" s="134"/>
    </row>
    <row r="13" spans="2:24" ht="15">
      <c r="B13" s="131">
        <v>9</v>
      </c>
      <c r="C13" s="132" t="s">
        <v>31</v>
      </c>
      <c r="D13" s="170">
        <v>390</v>
      </c>
      <c r="E13" s="171">
        <v>0.039152695512498746</v>
      </c>
      <c r="F13" s="172">
        <v>491</v>
      </c>
      <c r="G13" s="173">
        <v>0.04648300672157531</v>
      </c>
      <c r="H13" s="203">
        <v>-0.2057026476578412</v>
      </c>
      <c r="I13" s="128"/>
      <c r="J13" s="135"/>
      <c r="K13" s="136" t="s">
        <v>88</v>
      </c>
      <c r="L13" s="185">
        <v>29</v>
      </c>
      <c r="M13" s="186">
        <v>17</v>
      </c>
      <c r="N13" s="86">
        <v>0.7058823529411764</v>
      </c>
      <c r="O13" s="134"/>
      <c r="P13" s="134"/>
      <c r="R13" s="135"/>
      <c r="S13" s="136" t="s">
        <v>48</v>
      </c>
      <c r="T13" s="185">
        <v>145</v>
      </c>
      <c r="U13" s="186">
        <v>299</v>
      </c>
      <c r="V13" s="86">
        <v>-0.5150501672240803</v>
      </c>
      <c r="W13" s="134"/>
      <c r="X13" s="134"/>
    </row>
    <row r="14" spans="2:24" ht="12.75">
      <c r="B14" s="131">
        <v>10</v>
      </c>
      <c r="C14" s="132" t="s">
        <v>30</v>
      </c>
      <c r="D14" s="170">
        <v>336</v>
      </c>
      <c r="E14" s="171">
        <v>0.03373155305692199</v>
      </c>
      <c r="F14" s="172">
        <v>453</v>
      </c>
      <c r="G14" s="173">
        <v>0.042885543879579664</v>
      </c>
      <c r="H14" s="203">
        <v>-0.2582781456953642</v>
      </c>
      <c r="I14" s="128"/>
      <c r="J14" s="143"/>
      <c r="K14" s="129" t="s">
        <v>153</v>
      </c>
      <c r="L14" s="137">
        <v>59</v>
      </c>
      <c r="M14" s="137">
        <v>119</v>
      </c>
      <c r="N14" s="87">
        <v>-0.5042016806722689</v>
      </c>
      <c r="O14" s="199"/>
      <c r="P14" s="199"/>
      <c r="R14" s="143"/>
      <c r="S14" s="129" t="s">
        <v>153</v>
      </c>
      <c r="T14" s="137">
        <v>244</v>
      </c>
      <c r="U14" s="137">
        <v>379</v>
      </c>
      <c r="V14" s="87">
        <v>-0.3562005277044855</v>
      </c>
      <c r="W14" s="199"/>
      <c r="X14" s="199"/>
    </row>
    <row r="15" spans="2:24" ht="12.75">
      <c r="B15" s="238" t="s">
        <v>77</v>
      </c>
      <c r="C15" s="239"/>
      <c r="D15" s="144">
        <v>7423</v>
      </c>
      <c r="E15" s="145">
        <v>0.7452063045878928</v>
      </c>
      <c r="F15" s="144">
        <v>8144</v>
      </c>
      <c r="G15" s="145">
        <v>0.7709930890845405</v>
      </c>
      <c r="H15" s="147">
        <v>-0.0885314341846758</v>
      </c>
      <c r="I15" s="128"/>
      <c r="J15" s="138" t="s">
        <v>71</v>
      </c>
      <c r="K15" s="139"/>
      <c r="L15" s="140">
        <v>206</v>
      </c>
      <c r="M15" s="140">
        <v>239</v>
      </c>
      <c r="N15" s="142">
        <v>-0.13807531380753135</v>
      </c>
      <c r="O15" s="164">
        <v>0.020680654552755747</v>
      </c>
      <c r="P15" s="164">
        <v>0.022626147874656822</v>
      </c>
      <c r="R15" s="138" t="s">
        <v>80</v>
      </c>
      <c r="S15" s="139"/>
      <c r="T15" s="140">
        <v>931</v>
      </c>
      <c r="U15" s="140">
        <v>1068</v>
      </c>
      <c r="V15" s="142">
        <v>-0.12827715355805247</v>
      </c>
      <c r="W15" s="164">
        <v>0.09346451159522136</v>
      </c>
      <c r="X15" s="164">
        <v>0.1011076398750355</v>
      </c>
    </row>
    <row r="16" spans="2:24" ht="15">
      <c r="B16" s="240" t="s">
        <v>78</v>
      </c>
      <c r="C16" s="240"/>
      <c r="D16" s="148">
        <v>2538</v>
      </c>
      <c r="E16" s="145">
        <v>0.2547936954121072</v>
      </c>
      <c r="F16" s="148">
        <v>2419</v>
      </c>
      <c r="G16" s="145">
        <v>0.22900691091545963</v>
      </c>
      <c r="H16" s="149">
        <v>0.049193881769326264</v>
      </c>
      <c r="I16" s="128"/>
      <c r="J16" s="129" t="s">
        <v>66</v>
      </c>
      <c r="K16" s="130" t="s">
        <v>33</v>
      </c>
      <c r="L16" s="216">
        <v>222</v>
      </c>
      <c r="M16" s="184">
        <v>135</v>
      </c>
      <c r="N16" s="85">
        <v>0.6444444444444444</v>
      </c>
      <c r="O16" s="127"/>
      <c r="P16" s="127"/>
      <c r="R16" s="129" t="s">
        <v>52</v>
      </c>
      <c r="S16" s="130" t="s">
        <v>26</v>
      </c>
      <c r="T16" s="216">
        <v>549</v>
      </c>
      <c r="U16" s="184">
        <v>557</v>
      </c>
      <c r="V16" s="85">
        <v>-0.014362657091561926</v>
      </c>
      <c r="W16" s="127"/>
      <c r="X16" s="127"/>
    </row>
    <row r="17" spans="2:24" ht="15">
      <c r="B17" s="241" t="s">
        <v>76</v>
      </c>
      <c r="C17" s="241"/>
      <c r="D17" s="211">
        <v>9961</v>
      </c>
      <c r="E17" s="165">
        <v>1</v>
      </c>
      <c r="F17" s="211">
        <v>10563</v>
      </c>
      <c r="G17" s="166">
        <v>1.0000000000000004</v>
      </c>
      <c r="H17" s="206">
        <v>-0.05699138502319412</v>
      </c>
      <c r="I17" s="128"/>
      <c r="J17" s="135"/>
      <c r="K17" s="136" t="s">
        <v>26</v>
      </c>
      <c r="L17" s="185">
        <v>145</v>
      </c>
      <c r="M17" s="186">
        <v>86</v>
      </c>
      <c r="N17" s="86">
        <v>0.6860465116279071</v>
      </c>
      <c r="O17" s="134"/>
      <c r="P17" s="134"/>
      <c r="R17" s="135"/>
      <c r="S17" s="136" t="s">
        <v>28</v>
      </c>
      <c r="T17" s="185">
        <v>475</v>
      </c>
      <c r="U17" s="186">
        <v>612</v>
      </c>
      <c r="V17" s="86">
        <v>-0.22385620915032678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27</v>
      </c>
      <c r="L18" s="185">
        <v>116</v>
      </c>
      <c r="M18" s="186">
        <v>92</v>
      </c>
      <c r="N18" s="86">
        <v>0.26086956521739135</v>
      </c>
      <c r="O18" s="134"/>
      <c r="P18" s="134"/>
      <c r="R18" s="135"/>
      <c r="S18" s="136" t="s">
        <v>48</v>
      </c>
      <c r="T18" s="185">
        <v>366</v>
      </c>
      <c r="U18" s="186">
        <v>1194</v>
      </c>
      <c r="V18" s="86">
        <v>-0.6934673366834171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7" t="s">
        <v>153</v>
      </c>
      <c r="L19" s="137">
        <v>565</v>
      </c>
      <c r="M19" s="137">
        <v>328</v>
      </c>
      <c r="N19" s="87">
        <v>0.7225609756097562</v>
      </c>
      <c r="O19" s="199"/>
      <c r="P19" s="199"/>
      <c r="R19" s="143"/>
      <c r="S19" s="187" t="s">
        <v>153</v>
      </c>
      <c r="T19" s="137">
        <v>1917</v>
      </c>
      <c r="U19" s="137">
        <v>1952</v>
      </c>
      <c r="V19" s="87">
        <v>-0.017930327868852514</v>
      </c>
      <c r="W19" s="199"/>
      <c r="X19" s="199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1048</v>
      </c>
      <c r="M20" s="140">
        <v>641</v>
      </c>
      <c r="N20" s="142">
        <v>0.6349453978159125</v>
      </c>
      <c r="O20" s="164">
        <v>0.10521032024897099</v>
      </c>
      <c r="P20" s="164">
        <v>0.06068351793997917</v>
      </c>
      <c r="R20" s="138" t="s">
        <v>81</v>
      </c>
      <c r="S20" s="152"/>
      <c r="T20" s="140">
        <v>3307</v>
      </c>
      <c r="U20" s="140">
        <v>4315</v>
      </c>
      <c r="V20" s="142">
        <v>-0.233603707995365</v>
      </c>
      <c r="W20" s="164">
        <v>0.3319947796405983</v>
      </c>
      <c r="X20" s="164">
        <v>0.40850137271608444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6">
        <v>306</v>
      </c>
      <c r="M21" s="184">
        <v>326</v>
      </c>
      <c r="N21" s="85">
        <v>-0.06134969325153372</v>
      </c>
      <c r="O21" s="127"/>
      <c r="P21" s="127"/>
      <c r="R21" s="135" t="s">
        <v>53</v>
      </c>
      <c r="S21" s="130" t="s">
        <v>31</v>
      </c>
      <c r="T21" s="126">
        <v>30</v>
      </c>
      <c r="U21" s="184">
        <v>38</v>
      </c>
      <c r="V21" s="85">
        <v>-0.21052631578947367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218</v>
      </c>
      <c r="M22" s="186">
        <v>200</v>
      </c>
      <c r="N22" s="86">
        <v>0.09000000000000008</v>
      </c>
      <c r="O22" s="134"/>
      <c r="P22" s="134"/>
      <c r="R22" s="135"/>
      <c r="S22" s="136" t="s">
        <v>27</v>
      </c>
      <c r="T22" s="133">
        <v>7</v>
      </c>
      <c r="U22" s="186">
        <v>8</v>
      </c>
      <c r="V22" s="86">
        <v>-0.125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173</v>
      </c>
      <c r="M23" s="186">
        <v>188</v>
      </c>
      <c r="N23" s="86">
        <v>-0.07978723404255317</v>
      </c>
      <c r="O23" s="134"/>
      <c r="P23" s="134"/>
      <c r="R23" s="135"/>
      <c r="S23" s="136" t="s">
        <v>29</v>
      </c>
      <c r="T23" s="133">
        <v>3</v>
      </c>
      <c r="U23" s="186">
        <v>31</v>
      </c>
      <c r="V23" s="86">
        <v>-0.9032258064516129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153</v>
      </c>
      <c r="L24" s="137">
        <v>320</v>
      </c>
      <c r="M24" s="137">
        <v>316</v>
      </c>
      <c r="N24" s="87">
        <v>0.012658227848101333</v>
      </c>
      <c r="O24" s="199"/>
      <c r="P24" s="199"/>
      <c r="R24" s="143"/>
      <c r="S24" s="187" t="s">
        <v>153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1017</v>
      </c>
      <c r="M25" s="140">
        <v>1030</v>
      </c>
      <c r="N25" s="142">
        <v>-0.012621359223300987</v>
      </c>
      <c r="O25" s="164">
        <v>0.10209818291336212</v>
      </c>
      <c r="P25" s="164">
        <v>0.09751017703303985</v>
      </c>
      <c r="R25" s="138" t="s">
        <v>82</v>
      </c>
      <c r="S25" s="151"/>
      <c r="T25" s="140">
        <v>40</v>
      </c>
      <c r="U25" s="140">
        <v>77</v>
      </c>
      <c r="V25" s="142">
        <v>-0.48051948051948057</v>
      </c>
      <c r="W25" s="164">
        <v>0.004015661078204999</v>
      </c>
      <c r="X25" s="164">
        <v>0.00728959575878065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6">
        <v>928</v>
      </c>
      <c r="M26" s="184">
        <v>1011</v>
      </c>
      <c r="N26" s="85">
        <v>-0.08209693372898119</v>
      </c>
      <c r="O26" s="127"/>
      <c r="P26" s="127"/>
      <c r="R26" s="157" t="s">
        <v>54</v>
      </c>
      <c r="S26" s="130" t="s">
        <v>26</v>
      </c>
      <c r="T26" s="216">
        <v>87</v>
      </c>
      <c r="U26" s="184">
        <v>79</v>
      </c>
      <c r="V26" s="86">
        <v>0.10126582278481022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423</v>
      </c>
      <c r="M27" s="186">
        <v>412</v>
      </c>
      <c r="N27" s="86">
        <v>0.02669902912621369</v>
      </c>
      <c r="O27" s="134"/>
      <c r="P27" s="134"/>
      <c r="R27" s="135"/>
      <c r="S27" s="136" t="s">
        <v>27</v>
      </c>
      <c r="T27" s="185">
        <v>64</v>
      </c>
      <c r="U27" s="186">
        <v>108</v>
      </c>
      <c r="V27" s="86">
        <v>-0.40740740740740744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358</v>
      </c>
      <c r="M28" s="186">
        <v>293</v>
      </c>
      <c r="N28" s="86">
        <v>0.22184300341296925</v>
      </c>
      <c r="O28" s="134"/>
      <c r="P28" s="134"/>
      <c r="R28" s="135"/>
      <c r="S28" s="136" t="s">
        <v>31</v>
      </c>
      <c r="T28" s="185">
        <v>62</v>
      </c>
      <c r="U28" s="186">
        <v>44</v>
      </c>
      <c r="V28" s="86">
        <v>0.40909090909090917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153</v>
      </c>
      <c r="L29" s="137">
        <v>1205</v>
      </c>
      <c r="M29" s="137">
        <v>1164</v>
      </c>
      <c r="N29" s="87">
        <v>0.0352233676975946</v>
      </c>
      <c r="O29" s="199"/>
      <c r="P29" s="199"/>
      <c r="R29" s="143"/>
      <c r="S29" s="129" t="s">
        <v>153</v>
      </c>
      <c r="T29" s="137">
        <v>145</v>
      </c>
      <c r="U29" s="137">
        <v>125</v>
      </c>
      <c r="V29" s="87">
        <v>0.15999999999999992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2914</v>
      </c>
      <c r="M30" s="140">
        <v>2880</v>
      </c>
      <c r="N30" s="142">
        <v>0.011805555555555625</v>
      </c>
      <c r="O30" s="164">
        <v>0.2925409095472342</v>
      </c>
      <c r="P30" s="164">
        <v>0.27264981539335414</v>
      </c>
      <c r="R30" s="138" t="s">
        <v>83</v>
      </c>
      <c r="S30" s="139"/>
      <c r="T30" s="140">
        <v>358</v>
      </c>
      <c r="U30" s="140">
        <v>356</v>
      </c>
      <c r="V30" s="142">
        <v>0.00561797752808979</v>
      </c>
      <c r="W30" s="164">
        <v>0.03594016664993475</v>
      </c>
      <c r="X30" s="164">
        <v>0.033702546625011834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32</v>
      </c>
      <c r="M31" s="140">
        <v>3</v>
      </c>
      <c r="N31" s="142">
        <v>9.666666666666666</v>
      </c>
      <c r="O31" s="164">
        <v>0.0032125288625639995</v>
      </c>
      <c r="P31" s="164">
        <v>0.00028401022436807724</v>
      </c>
      <c r="R31" s="129" t="s">
        <v>55</v>
      </c>
      <c r="S31" s="130" t="s">
        <v>0</v>
      </c>
      <c r="T31" s="216">
        <v>225</v>
      </c>
      <c r="U31" s="184">
        <v>205</v>
      </c>
      <c r="V31" s="85">
        <v>0.09756097560975618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9961</v>
      </c>
      <c r="M32" s="161">
        <v>10563</v>
      </c>
      <c r="N32" s="149">
        <v>-0.05699138502319412</v>
      </c>
      <c r="O32" s="162">
        <v>1</v>
      </c>
      <c r="P32" s="162">
        <v>0.9999999999999999</v>
      </c>
      <c r="R32" s="135"/>
      <c r="S32" s="136" t="s">
        <v>26</v>
      </c>
      <c r="T32" s="185">
        <v>170</v>
      </c>
      <c r="U32" s="186">
        <v>92</v>
      </c>
      <c r="V32" s="86">
        <v>0.8478260869565217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5">
        <v>139</v>
      </c>
      <c r="U33" s="186">
        <v>102</v>
      </c>
      <c r="V33" s="86">
        <v>0.36274509803921573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153</v>
      </c>
      <c r="T34" s="137">
        <v>193</v>
      </c>
      <c r="U34" s="137">
        <v>259</v>
      </c>
      <c r="V34" s="87">
        <v>-0.25482625482625487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727</v>
      </c>
      <c r="U35" s="140">
        <v>658</v>
      </c>
      <c r="V35" s="142">
        <v>0.10486322188449848</v>
      </c>
      <c r="W35" s="164">
        <v>0.07298464009637587</v>
      </c>
      <c r="X35" s="164">
        <v>0.062292909211398274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6">
        <v>589</v>
      </c>
      <c r="U36" s="184">
        <v>575</v>
      </c>
      <c r="V36" s="85">
        <v>0.024347826086956514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292</v>
      </c>
      <c r="U37" s="186">
        <v>228</v>
      </c>
      <c r="V37" s="86">
        <v>0.2807017543859649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284</v>
      </c>
      <c r="U38" s="186">
        <v>309</v>
      </c>
      <c r="V38" s="86">
        <v>-0.08090614886731395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153</v>
      </c>
      <c r="T39" s="137">
        <v>812</v>
      </c>
      <c r="U39" s="137">
        <v>603</v>
      </c>
      <c r="V39" s="87">
        <v>0.34660033167495863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1977</v>
      </c>
      <c r="U40" s="140">
        <v>1715</v>
      </c>
      <c r="V40" s="142">
        <v>0.1527696793002915</v>
      </c>
      <c r="W40" s="164">
        <v>0.1984740487902821</v>
      </c>
      <c r="X40" s="164">
        <v>0.16235917826375082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50</v>
      </c>
      <c r="U41" s="184">
        <v>27</v>
      </c>
      <c r="V41" s="85">
        <v>0.8518518518518519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42</v>
      </c>
      <c r="U42" s="186">
        <v>48</v>
      </c>
      <c r="V42" s="86">
        <v>-0.125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21</v>
      </c>
      <c r="U43" s="186">
        <v>20</v>
      </c>
      <c r="V43" s="86">
        <v>0.050000000000000044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153</v>
      </c>
      <c r="T44" s="137">
        <v>63</v>
      </c>
      <c r="U44" s="137">
        <v>80</v>
      </c>
      <c r="V44" s="87">
        <v>-0.21250000000000002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176</v>
      </c>
      <c r="U45" s="140">
        <v>175</v>
      </c>
      <c r="V45" s="142">
        <v>0.005714285714285783</v>
      </c>
      <c r="W45" s="164">
        <v>0.017668908744102</v>
      </c>
      <c r="X45" s="164">
        <v>0.01656726308813784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323</v>
      </c>
      <c r="U46" s="140">
        <v>83</v>
      </c>
      <c r="V46" s="142">
        <v>2.891566265060241</v>
      </c>
      <c r="W46" s="164">
        <v>0.03242646320650537</v>
      </c>
      <c r="X46" s="164">
        <v>0.007857616207516804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9961</v>
      </c>
      <c r="U47" s="140">
        <v>10563</v>
      </c>
      <c r="V47" s="142">
        <v>-0.05699138502319412</v>
      </c>
      <c r="W47" s="141">
        <v>0.9999999999999998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15:H16">
    <cfRule type="cellIs" priority="12" dxfId="0" operator="lessThan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D5:H14">
    <cfRule type="cellIs" priority="9" dxfId="2" operator="equal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2" operator="equal" stopIfTrue="1">
      <formula>0</formula>
    </cfRule>
  </conditionalFormatting>
  <conditionalFormatting sqref="T41 T43">
    <cfRule type="cellIs" priority="3" dxfId="2" operator="equal" stopIfTrue="1">
      <formula>0</formula>
    </cfRule>
  </conditionalFormatting>
  <conditionalFormatting sqref="T42">
    <cfRule type="cellIs" priority="2" dxfId="2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/>
      <c r="J9" s="106"/>
      <c r="K9" s="106"/>
      <c r="L9" s="106"/>
      <c r="M9" s="106"/>
      <c r="N9" s="9">
        <v>10739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/>
      <c r="J10" s="111"/>
      <c r="K10" s="111"/>
      <c r="L10" s="111"/>
      <c r="M10" s="111"/>
      <c r="N10" s="200">
        <v>-0.322203988891694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30" t="s">
        <v>6</v>
      </c>
      <c r="B12" s="222" t="str">
        <f>'R_MC NEW 2018vs2017'!B12:C12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2327</v>
      </c>
      <c r="C14" s="109">
        <v>3254</v>
      </c>
      <c r="D14" s="198">
        <v>-0.28488014751075597</v>
      </c>
      <c r="E14" s="109">
        <v>10739</v>
      </c>
      <c r="F14" s="110">
        <v>15844</v>
      </c>
      <c r="G14" s="198">
        <v>-0.322203988891694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3"/>
      <c r="J2" s="263"/>
      <c r="K2" s="263"/>
      <c r="L2" s="263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July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3154</v>
      </c>
      <c r="E5" s="168">
        <v>0.29369587484868237</v>
      </c>
      <c r="F5" s="213">
        <v>4840</v>
      </c>
      <c r="G5" s="169">
        <v>0.3054784145417824</v>
      </c>
      <c r="H5" s="202">
        <v>-0.34834710743801656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1707</v>
      </c>
      <c r="E6" s="171">
        <v>0.15895334761150945</v>
      </c>
      <c r="F6" s="214">
        <v>1491</v>
      </c>
      <c r="G6" s="173">
        <v>0.09410502398384246</v>
      </c>
      <c r="H6" s="203">
        <v>0.14486921529175056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993</v>
      </c>
      <c r="E7" s="171">
        <v>0.09246671012198529</v>
      </c>
      <c r="F7" s="214">
        <v>3209</v>
      </c>
      <c r="G7" s="173">
        <v>0.20253723807119414</v>
      </c>
      <c r="H7" s="203">
        <v>-0.6905578061701465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843</v>
      </c>
      <c r="E8" s="171">
        <v>0.07849892913679113</v>
      </c>
      <c r="F8" s="214">
        <v>1674</v>
      </c>
      <c r="G8" s="173">
        <v>0.10565513759151729</v>
      </c>
      <c r="H8" s="203">
        <v>-0.49641577060931896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643</v>
      </c>
      <c r="E9" s="171">
        <v>0.059875221156532266</v>
      </c>
      <c r="F9" s="214">
        <v>1209</v>
      </c>
      <c r="G9" s="173">
        <v>0.07630648826054026</v>
      </c>
      <c r="H9" s="203">
        <v>-0.4681555004135649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89</v>
      </c>
      <c r="D10" s="214">
        <v>468</v>
      </c>
      <c r="E10" s="171">
        <v>0.04357947667380575</v>
      </c>
      <c r="F10" s="214">
        <v>439</v>
      </c>
      <c r="G10" s="173">
        <v>0.027707649583438524</v>
      </c>
      <c r="H10" s="203">
        <v>0.06605922551252852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444</v>
      </c>
      <c r="E11" s="171">
        <v>0.04134463171617469</v>
      </c>
      <c r="F11" s="214">
        <v>418</v>
      </c>
      <c r="G11" s="173">
        <v>0.02638222671042666</v>
      </c>
      <c r="H11" s="203">
        <v>0.062200956937799035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147</v>
      </c>
      <c r="D12" s="214">
        <v>395</v>
      </c>
      <c r="E12" s="171">
        <v>0.036781823261011266</v>
      </c>
      <c r="F12" s="214">
        <v>0</v>
      </c>
      <c r="G12" s="173">
        <v>0</v>
      </c>
      <c r="H12" s="203"/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223</v>
      </c>
      <c r="E13" s="171">
        <v>0.020765434397988638</v>
      </c>
      <c r="F13" s="214">
        <v>180</v>
      </c>
      <c r="G13" s="173">
        <v>0.011360767482958849</v>
      </c>
      <c r="H13" s="203">
        <v>0.23888888888888893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148</v>
      </c>
      <c r="D14" s="214">
        <v>182</v>
      </c>
      <c r="E14" s="171">
        <v>0.01694757426203557</v>
      </c>
      <c r="F14" s="214">
        <v>125</v>
      </c>
      <c r="G14" s="173">
        <v>0.007889421863165868</v>
      </c>
      <c r="H14" s="203">
        <v>0.45599999999999996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9052</v>
      </c>
      <c r="E15" s="145">
        <v>0.8429090231865163</v>
      </c>
      <c r="F15" s="146">
        <v>13585</v>
      </c>
      <c r="G15" s="145">
        <v>0.8574223680888665</v>
      </c>
      <c r="H15" s="147">
        <v>-0.33367684946632314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1687</v>
      </c>
      <c r="E16" s="145">
        <v>0.15709097681348355</v>
      </c>
      <c r="F16" s="148">
        <v>2259</v>
      </c>
      <c r="G16" s="145">
        <v>0.14257763191113354</v>
      </c>
      <c r="H16" s="147">
        <v>-0.2532093846834883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1">
        <v>10739</v>
      </c>
      <c r="E17" s="165">
        <v>1.000000000000001</v>
      </c>
      <c r="F17" s="211">
        <v>15844</v>
      </c>
      <c r="G17" s="166">
        <v>1.0000000000000004</v>
      </c>
      <c r="H17" s="206">
        <v>-0.322203988891694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15:H16">
    <cfRule type="cellIs" priority="5" dxfId="8" operator="lessThan">
      <formula>0</formula>
    </cfRule>
  </conditionalFormatting>
  <conditionalFormatting sqref="H15:H16">
    <cfRule type="cellIs" priority="4" dxfId="0" operator="lessThan" stopIfTrue="1">
      <formula>0</formula>
    </cfRule>
  </conditionalFormatting>
  <conditionalFormatting sqref="H5:H14">
    <cfRule type="cellIs" priority="3" dxfId="0" operator="lessThan">
      <formula>0</formula>
    </cfRule>
  </conditionalFormatting>
  <conditionalFormatting sqref="D5:H14">
    <cfRule type="cellIs" priority="2" dxfId="2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/>
      <c r="J3" s="3"/>
      <c r="K3" s="3"/>
      <c r="L3" s="3"/>
      <c r="M3" s="3"/>
      <c r="N3" s="4">
        <v>43507</v>
      </c>
      <c r="O3" s="193">
        <v>0.8813150751529393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/>
      <c r="J4" s="3"/>
      <c r="K4" s="3"/>
      <c r="L4" s="3"/>
      <c r="M4" s="3"/>
      <c r="N4" s="4">
        <v>5859</v>
      </c>
      <c r="O4" s="193">
        <v>0.11868492484706072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/>
      <c r="J5" s="106"/>
      <c r="K5" s="106"/>
      <c r="L5" s="106"/>
      <c r="M5" s="106"/>
      <c r="N5" s="9">
        <v>49366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>
        <v>-0.12797890680458368</v>
      </c>
      <c r="H6" s="194">
        <v>-0.07733457378764974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>
        <v>0.020652818991097943</v>
      </c>
      <c r="H7" s="195">
        <v>0.0571618920719521</v>
      </c>
      <c r="I7" s="195"/>
      <c r="J7" s="195"/>
      <c r="K7" s="195"/>
      <c r="L7" s="195"/>
      <c r="M7" s="195"/>
      <c r="N7" s="195">
        <v>0.06529995684074241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6734</v>
      </c>
      <c r="C11" s="108">
        <v>6269</v>
      </c>
      <c r="D11" s="196">
        <v>0.07417450949114701</v>
      </c>
      <c r="E11" s="108">
        <v>43507</v>
      </c>
      <c r="F11" s="18">
        <v>40314</v>
      </c>
      <c r="G11" s="196">
        <v>0.07920325445254761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1200</v>
      </c>
      <c r="C12" s="108">
        <v>1236</v>
      </c>
      <c r="D12" s="196">
        <v>-0.029126213592232997</v>
      </c>
      <c r="E12" s="108">
        <v>5859</v>
      </c>
      <c r="F12" s="18">
        <v>6026</v>
      </c>
      <c r="G12" s="196">
        <v>-0.02771324261533359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7934</v>
      </c>
      <c r="C13" s="108">
        <v>7505</v>
      </c>
      <c r="D13" s="196">
        <v>0.0571618920719521</v>
      </c>
      <c r="E13" s="108">
        <v>49366</v>
      </c>
      <c r="F13" s="108">
        <v>46340</v>
      </c>
      <c r="G13" s="196">
        <v>0.06529995684074241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/>
      <c r="J10" s="68"/>
      <c r="K10" s="68"/>
      <c r="L10" s="68"/>
      <c r="M10" s="68"/>
      <c r="N10" s="68">
        <v>9961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/>
      <c r="J11" s="67"/>
      <c r="K11" s="67"/>
      <c r="L11" s="67"/>
      <c r="M11" s="67"/>
      <c r="N11" s="66">
        <v>43507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/>
      <c r="J12" s="41"/>
      <c r="K12" s="41"/>
      <c r="L12" s="41"/>
      <c r="M12" s="41"/>
      <c r="N12" s="41">
        <v>53468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>
        <v>0.025604706907823127</v>
      </c>
      <c r="H13" s="201">
        <v>0.06250794054122721</v>
      </c>
      <c r="I13" s="201"/>
      <c r="J13" s="201"/>
      <c r="K13" s="201"/>
      <c r="L13" s="201"/>
      <c r="M13" s="201"/>
      <c r="N13" s="201">
        <v>0.050926744894549625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>
        <v>0.015856777493606034</v>
      </c>
      <c r="H14" s="201">
        <v>0.016853932584269593</v>
      </c>
      <c r="I14" s="201"/>
      <c r="J14" s="201"/>
      <c r="K14" s="201"/>
      <c r="L14" s="201"/>
      <c r="M14" s="201"/>
      <c r="N14" s="201">
        <v>-0.05699138502319412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>
        <v>0.02824311228021603</v>
      </c>
      <c r="H15" s="201">
        <v>0.07417450949114701</v>
      </c>
      <c r="I15" s="201"/>
      <c r="J15" s="201"/>
      <c r="K15" s="201"/>
      <c r="L15" s="201"/>
      <c r="M15" s="201"/>
      <c r="N15" s="201">
        <v>0.07920325445254761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>
        <v>0.210984808243918</v>
      </c>
      <c r="H16" s="201">
        <v>0.19478655984694487</v>
      </c>
      <c r="I16" s="201"/>
      <c r="J16" s="201"/>
      <c r="K16" s="201"/>
      <c r="L16" s="201"/>
      <c r="M16" s="201"/>
      <c r="N16" s="201">
        <v>0.1862983466746465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/>
      <c r="J25" s="68"/>
      <c r="K25" s="68"/>
      <c r="L25" s="68"/>
      <c r="M25" s="68"/>
      <c r="N25" s="68">
        <v>10739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/>
      <c r="J26" s="67"/>
      <c r="K26" s="67"/>
      <c r="L26" s="67"/>
      <c r="M26" s="67"/>
      <c r="N26" s="66">
        <v>5859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/>
      <c r="J27" s="44"/>
      <c r="K27" s="44"/>
      <c r="L27" s="44"/>
      <c r="M27" s="44"/>
      <c r="N27" s="41">
        <v>16598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>
        <v>-0.2299955297273134</v>
      </c>
      <c r="H28" s="201">
        <v>-0.21447661469933188</v>
      </c>
      <c r="I28" s="201"/>
      <c r="J28" s="201"/>
      <c r="K28" s="201"/>
      <c r="L28" s="201"/>
      <c r="M28" s="201"/>
      <c r="N28" s="201">
        <v>-0.24106081390032008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>
        <v>-0.30531784841075793</v>
      </c>
      <c r="H29" s="201">
        <v>-0.28488014751075597</v>
      </c>
      <c r="I29" s="201"/>
      <c r="J29" s="201"/>
      <c r="K29" s="201"/>
      <c r="L29" s="201"/>
      <c r="M29" s="201"/>
      <c r="N29" s="201">
        <v>-0.322203988891694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>
        <v>-0.024958402662229595</v>
      </c>
      <c r="H30" s="201">
        <v>-0.029126213592232997</v>
      </c>
      <c r="I30" s="201"/>
      <c r="J30" s="201"/>
      <c r="K30" s="201"/>
      <c r="L30" s="201"/>
      <c r="M30" s="201"/>
      <c r="N30" s="201">
        <v>-0.02771324261533359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>
        <v>0.6597968069666182</v>
      </c>
      <c r="H31" s="201">
        <v>0.6597675077969947</v>
      </c>
      <c r="I31" s="201"/>
      <c r="J31" s="201"/>
      <c r="K31" s="201"/>
      <c r="L31" s="201"/>
      <c r="M31" s="201"/>
      <c r="N31" s="201">
        <v>0.6470056633329316</v>
      </c>
    </row>
    <row r="34" spans="1:7" ht="30.75" customHeight="1">
      <c r="A34" s="230" t="s">
        <v>4</v>
      </c>
      <c r="B34" s="268" t="str">
        <f>'R_PTW USED 2018vs2017'!B9:C9</f>
        <v>JULY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1629</v>
      </c>
      <c r="C36" s="112">
        <v>1602</v>
      </c>
      <c r="D36" s="196">
        <v>0.016853932584269593</v>
      </c>
      <c r="E36" s="112">
        <v>9961</v>
      </c>
      <c r="F36" s="112">
        <v>10563</v>
      </c>
      <c r="G36" s="196">
        <v>-0.05699138502319412</v>
      </c>
    </row>
    <row r="37" spans="1:7" ht="15.75" customHeight="1">
      <c r="A37" s="70" t="s">
        <v>43</v>
      </c>
      <c r="B37" s="112">
        <v>6734</v>
      </c>
      <c r="C37" s="112">
        <v>6269</v>
      </c>
      <c r="D37" s="196">
        <v>0.07417450949114701</v>
      </c>
      <c r="E37" s="112">
        <v>43507</v>
      </c>
      <c r="F37" s="112">
        <v>40314</v>
      </c>
      <c r="G37" s="196">
        <v>0.07920325445254761</v>
      </c>
    </row>
    <row r="38" spans="1:7" ht="15.75" customHeight="1">
      <c r="A38" s="104" t="s">
        <v>5</v>
      </c>
      <c r="B38" s="112">
        <v>8363</v>
      </c>
      <c r="C38" s="112">
        <v>7871</v>
      </c>
      <c r="D38" s="196">
        <v>0.06250794054122721</v>
      </c>
      <c r="E38" s="112">
        <v>53468</v>
      </c>
      <c r="F38" s="112">
        <v>50877</v>
      </c>
      <c r="G38" s="196">
        <v>0.050926744894549625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JULY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2327</v>
      </c>
      <c r="C43" s="112">
        <v>3254</v>
      </c>
      <c r="D43" s="196">
        <v>-0.28488014751075597</v>
      </c>
      <c r="E43" s="112">
        <v>10739</v>
      </c>
      <c r="F43" s="112">
        <v>15844</v>
      </c>
      <c r="G43" s="196">
        <v>-0.322203988891694</v>
      </c>
    </row>
    <row r="44" spans="1:7" ht="15.75" customHeight="1">
      <c r="A44" s="70" t="s">
        <v>43</v>
      </c>
      <c r="B44" s="112">
        <v>1200</v>
      </c>
      <c r="C44" s="112">
        <v>1236</v>
      </c>
      <c r="D44" s="196">
        <v>-0.029126213592232997</v>
      </c>
      <c r="E44" s="112">
        <v>5859</v>
      </c>
      <c r="F44" s="112">
        <v>6026</v>
      </c>
      <c r="G44" s="196">
        <v>-0.02771324261533359</v>
      </c>
    </row>
    <row r="45" spans="1:7" ht="15.75" customHeight="1">
      <c r="A45" s="104" t="s">
        <v>5</v>
      </c>
      <c r="B45" s="112">
        <v>3527</v>
      </c>
      <c r="C45" s="112">
        <v>4490</v>
      </c>
      <c r="D45" s="196">
        <v>-0.21447661469933188</v>
      </c>
      <c r="E45" s="112">
        <v>16598</v>
      </c>
      <c r="F45" s="112">
        <v>21870</v>
      </c>
      <c r="G45" s="196">
        <v>-0.24106081390032008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2018-08-07T11:49:29Z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